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TTISTELLI_LUCA\Desktop\"/>
    </mc:Choice>
  </mc:AlternateContent>
  <bookViews>
    <workbookView xWindow="0" yWindow="0" windowWidth="28800" windowHeight="1233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E7" i="1"/>
  <c r="E8" i="1"/>
  <c r="E9" i="1"/>
  <c r="E10" i="1"/>
  <c r="E11" i="1"/>
  <c r="E6" i="1"/>
  <c r="D6" i="1"/>
  <c r="D7" i="1"/>
  <c r="D8" i="1"/>
  <c r="D9" i="1"/>
  <c r="D10" i="1"/>
  <c r="D11" i="1"/>
  <c r="D5" i="1"/>
  <c r="A5" i="1"/>
  <c r="C5" i="1" s="1"/>
  <c r="C3" i="1"/>
  <c r="G3" i="1" s="1"/>
  <c r="C11" i="1" l="1"/>
  <c r="G11" i="1" s="1"/>
  <c r="C9" i="1"/>
  <c r="G9" i="1" s="1"/>
  <c r="C7" i="1"/>
  <c r="G5" i="1"/>
  <c r="C10" i="1"/>
  <c r="G10" i="1" s="1"/>
  <c r="C6" i="1"/>
  <c r="G6" i="1" s="1"/>
  <c r="G8" i="1" l="1"/>
  <c r="G7" i="1"/>
</calcChain>
</file>

<file path=xl/sharedStrings.xml><?xml version="1.0" encoding="utf-8"?>
<sst xmlns="http://schemas.openxmlformats.org/spreadsheetml/2006/main" count="20" uniqueCount="20">
  <si>
    <t>PARAMETRO BASE EURO 1.100 X 50 (MQ.)</t>
  </si>
  <si>
    <t>TARIFFA MQ</t>
  </si>
  <si>
    <t>MQ DEL LOCALE</t>
  </si>
  <si>
    <t>MESI PER ANNO</t>
  </si>
  <si>
    <t>INDICE %</t>
  </si>
  <si>
    <t>TOT. Euro</t>
  </si>
  <si>
    <t>USO NON ESCLUSIVO A MESI/ANNUI</t>
  </si>
  <si>
    <t>VALORI PARAMETRATI A GIORNO</t>
  </si>
  <si>
    <t>6 GIORNI</t>
  </si>
  <si>
    <t>5 GIORNI</t>
  </si>
  <si>
    <t>4 GIORNI</t>
  </si>
  <si>
    <t>3 GIORNI</t>
  </si>
  <si>
    <t>2 GIORNI</t>
  </si>
  <si>
    <t>1 GIORNO</t>
  </si>
  <si>
    <t>CALCOLO PARAMETRATO DEGLI ONERI USO SALA (su base annua)</t>
  </si>
  <si>
    <t>1. digitare i MQ DEL LOCALE (primo campo in rosso)</t>
  </si>
  <si>
    <t>Istruzioni:</t>
  </si>
  <si>
    <t>Per conoscere gli oneri di gestione dovuti per l'uso della sala dei quartieri, procedere come segue:</t>
  </si>
  <si>
    <t>2. digitare i MESI PER ANNO di uso effettivo della sala (secondo campo in rosso)</t>
  </si>
  <si>
    <t>La formula parametrizza gli oneri annuali dovuti in base ai giorni settimanali di effettivo utilizzo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</si>
</sst>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4" xfId="0" applyFont="1" applyFill="1" applyBorder="1"/>
    <xf numFmtId="0" fontId="0" fillId="0" borderId="5" xfId="0" applyBorder="1"/>
    <xf numFmtId="0" fontId="2" fillId="3" borderId="4" xfId="0" applyFont="1" applyFill="1" applyBorder="1"/>
    <xf numFmtId="0" fontId="2" fillId="3" borderId="7" xfId="0" applyFont="1" applyFill="1" applyBorder="1"/>
    <xf numFmtId="0" fontId="0" fillId="2" borderId="8" xfId="0" applyFill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4" fontId="0" fillId="0" borderId="11" xfId="0" applyNumberFormat="1" applyBorder="1"/>
    <xf numFmtId="0" fontId="2" fillId="0" borderId="4" xfId="0" applyFont="1" applyBorder="1"/>
    <xf numFmtId="0" fontId="0" fillId="0" borderId="6" xfId="0" applyBorder="1"/>
    <xf numFmtId="0" fontId="0" fillId="0" borderId="4" xfId="0" applyBorder="1"/>
    <xf numFmtId="4" fontId="0" fillId="0" borderId="7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" fontId="0" fillId="0" borderId="8" xfId="0" applyNumberFormat="1" applyBorder="1"/>
    <xf numFmtId="0" fontId="2" fillId="0" borderId="5" xfId="0" applyFont="1" applyBorder="1"/>
    <xf numFmtId="0" fontId="0" fillId="0" borderId="12" xfId="0" applyBorder="1"/>
    <xf numFmtId="0" fontId="4" fillId="0" borderId="0" xfId="0" applyFont="1"/>
    <xf numFmtId="4" fontId="4" fillId="0" borderId="14" xfId="0" applyNumberFormat="1" applyFont="1" applyBorder="1"/>
    <xf numFmtId="0" fontId="1" fillId="0" borderId="12" xfId="0" applyFont="1" applyBorder="1"/>
    <xf numFmtId="0" fontId="1" fillId="0" borderId="0" xfId="0" applyFont="1"/>
    <xf numFmtId="0" fontId="4" fillId="0" borderId="10" xfId="0" applyFont="1" applyBorder="1"/>
    <xf numFmtId="4" fontId="4" fillId="0" borderId="11" xfId="0" applyNumberFormat="1" applyFont="1" applyBorder="1"/>
    <xf numFmtId="0" fontId="0" fillId="0" borderId="0" xfId="0" applyAlignment="1">
      <alignment vertical="center"/>
    </xf>
    <xf numFmtId="2" fontId="4" fillId="0" borderId="12" xfId="0" applyNumberFormat="1" applyFont="1" applyBorder="1"/>
    <xf numFmtId="2" fontId="4" fillId="0" borderId="9" xfId="0" applyNumberFormat="1" applyFont="1" applyBorder="1"/>
    <xf numFmtId="0" fontId="2" fillId="3" borderId="5" xfId="0" applyFont="1" applyFill="1" applyBorder="1"/>
    <xf numFmtId="2" fontId="0" fillId="0" borderId="9" xfId="0" applyNumberFormat="1" applyBorder="1"/>
    <xf numFmtId="1" fontId="0" fillId="0" borderId="12" xfId="0" applyNumberFormat="1" applyBorder="1"/>
    <xf numFmtId="1" fontId="0" fillId="0" borderId="9" xfId="0" applyNumberFormat="1" applyBorder="1"/>
    <xf numFmtId="0" fontId="4" fillId="0" borderId="14" xfId="0" applyFont="1" applyBorder="1"/>
    <xf numFmtId="0" fontId="4" fillId="0" borderId="11" xfId="0" applyFont="1" applyBorder="1"/>
    <xf numFmtId="0" fontId="5" fillId="0" borderId="8" xfId="0" applyFont="1" applyBorder="1"/>
    <xf numFmtId="164" fontId="5" fillId="0" borderId="0" xfId="0" applyNumberFormat="1" applyFont="1" applyBorder="1"/>
    <xf numFmtId="164" fontId="0" fillId="0" borderId="13" xfId="0" applyNumberFormat="1" applyBorder="1"/>
    <xf numFmtId="164" fontId="0" fillId="0" borderId="8" xfId="0" applyNumberFormat="1" applyBorder="1"/>
    <xf numFmtId="0" fontId="2" fillId="4" borderId="4" xfId="0" applyFont="1" applyFill="1" applyBorder="1"/>
    <xf numFmtId="0" fontId="2" fillId="4" borderId="6" xfId="0" applyFont="1" applyFill="1" applyBorder="1"/>
    <xf numFmtId="0" fontId="2" fillId="0" borderId="0" xfId="0" applyFont="1"/>
    <xf numFmtId="0" fontId="6" fillId="0" borderId="0" xfId="0" applyFont="1"/>
    <xf numFmtId="0" fontId="0" fillId="5" borderId="6" xfId="0" applyFill="1" applyBorder="1"/>
    <xf numFmtId="2" fontId="0" fillId="5" borderId="5" xfId="0" applyNumberFormat="1" applyFill="1" applyBorder="1"/>
    <xf numFmtId="1" fontId="0" fillId="5" borderId="12" xfId="0" applyNumberFormat="1" applyFill="1" applyBorder="1"/>
    <xf numFmtId="164" fontId="0" fillId="5" borderId="4" xfId="0" applyNumberFormat="1" applyFill="1" applyBorder="1"/>
    <xf numFmtId="0" fontId="0" fillId="5" borderId="7" xfId="0" applyFill="1" applyBorder="1"/>
    <xf numFmtId="4" fontId="0" fillId="5" borderId="7" xfId="0" applyNumberFormat="1" applyFill="1" applyBorder="1"/>
    <xf numFmtId="0" fontId="4" fillId="5" borderId="0" xfId="0" applyFont="1" applyFill="1"/>
    <xf numFmtId="2" fontId="4" fillId="5" borderId="12" xfId="0" applyNumberFormat="1" applyFont="1" applyFill="1" applyBorder="1"/>
    <xf numFmtId="164" fontId="0" fillId="5" borderId="13" xfId="0" applyNumberFormat="1" applyFill="1" applyBorder="1"/>
    <xf numFmtId="0" fontId="4" fillId="5" borderId="14" xfId="0" applyFont="1" applyFill="1" applyBorder="1"/>
    <xf numFmtId="4" fontId="4" fillId="5" borderId="14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4" sqref="D4"/>
    </sheetView>
  </sheetViews>
  <sheetFormatPr defaultRowHeight="15" x14ac:dyDescent="0.25"/>
  <cols>
    <col min="1" max="1" width="38.28515625" customWidth="1"/>
    <col min="2" max="2" width="16.140625" customWidth="1"/>
    <col min="3" max="3" width="14" customWidth="1"/>
    <col min="4" max="5" width="15.5703125" customWidth="1"/>
    <col min="6" max="6" width="10.5703125" customWidth="1"/>
    <col min="7" max="7" width="11.42578125" customWidth="1"/>
  </cols>
  <sheetData>
    <row r="1" spans="1:7" ht="24" thickBot="1" x14ac:dyDescent="0.3">
      <c r="A1" s="53" t="s">
        <v>14</v>
      </c>
      <c r="B1" s="54"/>
      <c r="C1" s="54"/>
      <c r="D1" s="54"/>
      <c r="E1" s="54"/>
      <c r="F1" s="54"/>
      <c r="G1" s="55"/>
    </row>
    <row r="2" spans="1:7" x14ac:dyDescent="0.25">
      <c r="A2" s="1" t="s">
        <v>0</v>
      </c>
      <c r="B2" s="2"/>
      <c r="C2" s="28" t="s">
        <v>1</v>
      </c>
      <c r="D2" s="38" t="s">
        <v>2</v>
      </c>
      <c r="E2" s="39" t="s">
        <v>3</v>
      </c>
      <c r="F2" s="3" t="s">
        <v>4</v>
      </c>
      <c r="G2" s="4" t="s">
        <v>5</v>
      </c>
    </row>
    <row r="3" spans="1:7" ht="15.75" thickBot="1" x14ac:dyDescent="0.3">
      <c r="A3" s="5">
        <v>1100</v>
      </c>
      <c r="B3" s="6"/>
      <c r="C3" s="6">
        <f>1100/50</f>
        <v>22</v>
      </c>
      <c r="D3" s="34">
        <v>50</v>
      </c>
      <c r="E3" s="8">
        <v>12</v>
      </c>
      <c r="F3" s="7"/>
      <c r="G3" s="9">
        <f>C3*D3</f>
        <v>1100</v>
      </c>
    </row>
    <row r="4" spans="1:7" x14ac:dyDescent="0.25">
      <c r="A4" s="10" t="s">
        <v>6</v>
      </c>
      <c r="B4" s="11"/>
      <c r="C4" s="2"/>
      <c r="D4" s="12"/>
      <c r="E4" s="11"/>
      <c r="F4" s="12"/>
      <c r="G4" s="13"/>
    </row>
    <row r="5" spans="1:7" ht="15.75" thickBot="1" x14ac:dyDescent="0.3">
      <c r="A5" s="14">
        <f>1100/12</f>
        <v>91.666666666666671</v>
      </c>
      <c r="B5" s="15"/>
      <c r="C5" s="29">
        <f>A5/50</f>
        <v>1.8333333333333335</v>
      </c>
      <c r="D5" s="16">
        <f>$D$3</f>
        <v>50</v>
      </c>
      <c r="E5" s="35">
        <v>12</v>
      </c>
      <c r="F5" s="14">
        <v>1</v>
      </c>
      <c r="G5" s="9">
        <f>C5*D5*E5</f>
        <v>1100</v>
      </c>
    </row>
    <row r="6" spans="1:7" x14ac:dyDescent="0.25">
      <c r="A6" s="17" t="s">
        <v>7</v>
      </c>
      <c r="B6" s="42" t="s">
        <v>8</v>
      </c>
      <c r="C6" s="43">
        <f t="shared" ref="C6:C11" si="0">$C$5</f>
        <v>1.8333333333333335</v>
      </c>
      <c r="D6" s="44">
        <f t="shared" ref="D6:D11" si="1">$D$3</f>
        <v>50</v>
      </c>
      <c r="E6" s="45">
        <f>$E$5</f>
        <v>12</v>
      </c>
      <c r="F6" s="46">
        <v>0.85709999999999997</v>
      </c>
      <c r="G6" s="47">
        <f t="shared" ref="G6:G11" si="2">C6*D6*E6*F6</f>
        <v>942.81</v>
      </c>
    </row>
    <row r="7" spans="1:7" x14ac:dyDescent="0.25">
      <c r="A7" s="18"/>
      <c r="B7" s="19" t="s">
        <v>9</v>
      </c>
      <c r="C7" s="26">
        <f t="shared" si="0"/>
        <v>1.8333333333333335</v>
      </c>
      <c r="D7" s="30">
        <f t="shared" si="1"/>
        <v>50</v>
      </c>
      <c r="E7" s="36">
        <f t="shared" ref="E7:E11" si="3">$E$5</f>
        <v>12</v>
      </c>
      <c r="F7" s="32">
        <v>0.71430000000000005</v>
      </c>
      <c r="G7" s="20">
        <f t="shared" si="2"/>
        <v>785.73</v>
      </c>
    </row>
    <row r="8" spans="1:7" s="22" customFormat="1" x14ac:dyDescent="0.25">
      <c r="A8" s="21"/>
      <c r="B8" s="48" t="s">
        <v>10</v>
      </c>
      <c r="C8" s="49">
        <f t="shared" si="0"/>
        <v>1.8333333333333335</v>
      </c>
      <c r="D8" s="44">
        <f t="shared" si="1"/>
        <v>50</v>
      </c>
      <c r="E8" s="50">
        <f t="shared" si="3"/>
        <v>12</v>
      </c>
      <c r="F8" s="51">
        <v>0.57140000000000002</v>
      </c>
      <c r="G8" s="52">
        <f t="shared" si="2"/>
        <v>628.54000000000008</v>
      </c>
    </row>
    <row r="9" spans="1:7" x14ac:dyDescent="0.25">
      <c r="A9" s="18"/>
      <c r="B9" s="19" t="s">
        <v>11</v>
      </c>
      <c r="C9" s="26">
        <f t="shared" si="0"/>
        <v>1.8333333333333335</v>
      </c>
      <c r="D9" s="30">
        <f t="shared" si="1"/>
        <v>50</v>
      </c>
      <c r="E9" s="36">
        <f t="shared" si="3"/>
        <v>12</v>
      </c>
      <c r="F9" s="32">
        <v>0.42859999999999998</v>
      </c>
      <c r="G9" s="20">
        <f t="shared" si="2"/>
        <v>471.46</v>
      </c>
    </row>
    <row r="10" spans="1:7" x14ac:dyDescent="0.25">
      <c r="A10" s="18"/>
      <c r="B10" s="48" t="s">
        <v>12</v>
      </c>
      <c r="C10" s="49">
        <f t="shared" si="0"/>
        <v>1.8333333333333335</v>
      </c>
      <c r="D10" s="44">
        <f t="shared" si="1"/>
        <v>50</v>
      </c>
      <c r="E10" s="50">
        <f t="shared" si="3"/>
        <v>12</v>
      </c>
      <c r="F10" s="51">
        <v>0.28570000000000001</v>
      </c>
      <c r="G10" s="52">
        <f t="shared" si="2"/>
        <v>314.27000000000004</v>
      </c>
    </row>
    <row r="11" spans="1:7" ht="15.75" thickBot="1" x14ac:dyDescent="0.3">
      <c r="A11" s="6"/>
      <c r="B11" s="23" t="s">
        <v>13</v>
      </c>
      <c r="C11" s="27">
        <f t="shared" si="0"/>
        <v>1.8333333333333335</v>
      </c>
      <c r="D11" s="31">
        <f t="shared" si="1"/>
        <v>50</v>
      </c>
      <c r="E11" s="37">
        <f t="shared" si="3"/>
        <v>12</v>
      </c>
      <c r="F11" s="33">
        <v>0.1429</v>
      </c>
      <c r="G11" s="24">
        <f t="shared" si="2"/>
        <v>157.19</v>
      </c>
    </row>
    <row r="13" spans="1:7" x14ac:dyDescent="0.25">
      <c r="A13" s="40" t="s">
        <v>16</v>
      </c>
      <c r="F13" s="25"/>
    </row>
    <row r="14" spans="1:7" x14ac:dyDescent="0.25">
      <c r="A14" t="s">
        <v>17</v>
      </c>
    </row>
    <row r="15" spans="1:7" x14ac:dyDescent="0.25">
      <c r="A15" t="s">
        <v>15</v>
      </c>
    </row>
    <row r="16" spans="1:7" x14ac:dyDescent="0.25">
      <c r="A16" t="s">
        <v>18</v>
      </c>
    </row>
    <row r="17" spans="1:1" x14ac:dyDescent="0.25">
      <c r="A17" s="41" t="s">
        <v>19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COSTANTINI_FABIO</dc:creator>
  <cp:lastModifiedBy>BATTISTELLI_LUCA</cp:lastModifiedBy>
  <cp:lastPrinted>2022-07-13T06:46:42Z</cp:lastPrinted>
  <dcterms:created xsi:type="dcterms:W3CDTF">2022-05-14T09:44:42Z</dcterms:created>
  <dcterms:modified xsi:type="dcterms:W3CDTF">2022-07-13T06:46:57Z</dcterms:modified>
</cp:coreProperties>
</file>